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  <Relationship Id="rId4" Type="http://schemas.openxmlformats.org/officeDocument/2006/relationships/custom-properties" Target="docProps/custom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/>
  <mc:AlternateContent xmlns:mc="http://schemas.openxmlformats.org/markup-compatibility/2006">
    <mc:Choice Requires="x15">
      <x15ac:absPath xmlns:x15ac="http://schemas.microsoft.com/office/spreadsheetml/2010/11/ac" url="W:\BiDep-Lu\Bau_TS\01 Vorlagen\Vorlagen Beschaffung LUKS\Teil C_LUKS Dokumente (SIMAP, Zuschlagsverfügung, Vertrag GP u. Planer)\Allgemein (AGB, Mustervorlagen LUKS GP inkl. Beilagen)\"/>
    </mc:Choice>
  </mc:AlternateContent>
  <xr:revisionPtr revIDLastSave="0" documentId="13_ncr:1_{AF70B711-C0BD-42D1-80D8-4E9E9B851803}" xr6:coauthVersionLast="47" xr6:coauthVersionMax="47" xr10:uidLastSave="{00000000-0000-0000-0000-000000000000}"/>
  <bookViews>
    <workbookView xWindow="28680" yWindow="1935" windowWidth="29040" windowHeight="17640" xr2:uid="{00000000-000D-0000-FFFF-FFFF00000000}"/>
  </bookViews>
  <sheets>
    <sheet name="DE_Muster" sheetId="5" r:id="rId1"/>
    <sheet name="Tabelle1" sheetId="6" r:id="rId2"/>
  </sheets>
  <definedNames>
    <definedName name="_xlnm.Print_Area" localSheetId="0">DE_Muster!$A$1:$G$87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4" i="5" l="1"/>
  <c r="F33" i="5"/>
  <c r="A59" i="5"/>
  <c r="C25" i="5" l="1"/>
  <c r="C27" i="5"/>
  <c r="C28" i="5"/>
  <c r="C29" i="5"/>
  <c r="C30" i="5"/>
  <c r="C31" i="5"/>
  <c r="C32" i="5" l="1"/>
  <c r="C35" i="5" s="1"/>
  <c r="C36" i="5" s="1"/>
  <c r="A63" i="5"/>
  <c r="A62" i="5"/>
  <c r="A61" i="5"/>
  <c r="A60" i="5"/>
  <c r="F28" i="5"/>
  <c r="C39" i="5" l="1"/>
  <c r="C40" i="5" s="1"/>
  <c r="C47" i="5" s="1"/>
  <c r="F31" i="5"/>
  <c r="F30" i="5"/>
  <c r="F29" i="5"/>
  <c r="F27" i="5"/>
  <c r="F25" i="5"/>
  <c r="C50" i="5" l="1"/>
  <c r="C51" i="5" s="1"/>
  <c r="F32" i="5"/>
  <c r="F35" i="5" s="1"/>
  <c r="F36" i="5" s="1"/>
  <c r="F39" i="5" l="1"/>
  <c r="F40" i="5" s="1"/>
  <c r="F47" i="5" l="1"/>
  <c r="F50" i="5" s="1"/>
  <c r="F51" i="5" s="1"/>
  <c r="F71" i="5" l="1"/>
  <c r="F73" i="5" l="1"/>
  <c r="G73" i="5" s="1"/>
  <c r="F78" i="5" l="1"/>
  <c r="F76" i="5"/>
  <c r="F81" i="5" l="1"/>
</calcChain>
</file>

<file path=xl/sharedStrings.xml><?xml version="1.0" encoding="utf-8"?>
<sst xmlns="http://schemas.openxmlformats.org/spreadsheetml/2006/main" count="68" uniqueCount="54">
  <si>
    <t>………………</t>
  </si>
  <si>
    <t>MwSt. Nummer………….</t>
  </si>
  <si>
    <t>Total Leistungsstand kumuliert (exkl. MwSt.)</t>
  </si>
  <si>
    <t>Zwischentotal exkl. MwSt.</t>
  </si>
  <si>
    <t>Rückbehalt                   … %</t>
  </si>
  <si>
    <t>Zahlbarer Betrag (kumuliert) exkl. MwSt.</t>
  </si>
  <si>
    <t>Total (Auszahlungsbetrag) inkl. MwSt.</t>
  </si>
  <si>
    <t xml:space="preserve">Total Werkpreis revidiert exkl. MwSt. </t>
  </si>
  <si>
    <t>Nachtrag 1 hier einfügen (exkl. MWST)</t>
  </si>
  <si>
    <t>Nachtrag 2 hier einfügen (exkl. MWST)</t>
  </si>
  <si>
    <t>Nachtrag 3 hier einfügen (exkl. MWST)</t>
  </si>
  <si>
    <t>Vorangegangene Zahlungen hier einfügen (als Negativ Wert)</t>
  </si>
  <si>
    <t>Saldo exkl. MwSt.</t>
  </si>
  <si>
    <t>Rechnungsnummer:</t>
  </si>
  <si>
    <t>Datum:</t>
  </si>
  <si>
    <t>Vertragsnummer:</t>
  </si>
  <si>
    <t>Vorangegangene Zahlungen 1. Akonto exkl. MwSt</t>
  </si>
  <si>
    <t>Vorangegangene Zahlungen 2. Akonto exkl. MwSt</t>
  </si>
  <si>
    <t>Total Leistungsstand - Hauptvertrag (exkl. MwSt.)</t>
  </si>
  <si>
    <t>Total Leistungsstand für Nachtrag 1 angeben (exkl. MWST)</t>
  </si>
  <si>
    <t>Total Leistungsstand für Nachtrag 2 angeben (exkl. MWST)</t>
  </si>
  <si>
    <t>Total Leistungsstand für Nachtrag 3 angeben (exkl. MWST)</t>
  </si>
  <si>
    <t>MwSt. 7.7 %</t>
  </si>
  <si>
    <t>TT.MM.JJJJ</t>
  </si>
  <si>
    <t>Total Werkpreis revidiert exkl. MwSt.</t>
  </si>
  <si>
    <t>Total aktueller Rechnungsbetrag exkl. MwSt.</t>
  </si>
  <si>
    <t xml:space="preserve">Total aktueller Auszahlungsbetrag inkl. MwSt. </t>
  </si>
  <si>
    <t>Haus A / C / E / B / D / F</t>
  </si>
  <si>
    <t xml:space="preserve">Total Leistungsstand kumuliert exkl. MwSt. </t>
  </si>
  <si>
    <t>….</t>
  </si>
  <si>
    <t>xxxx</t>
  </si>
  <si>
    <t>Vorangegangene Zahlungen hier einfügen als Negativ Wert</t>
  </si>
  <si>
    <t>Angaben Ihrer Bank inkl. IBAN &amp; SWIFT</t>
  </si>
  <si>
    <t>Anbieter Name &amp; Adresse</t>
  </si>
  <si>
    <t>Kreditorenbuchhaltung</t>
  </si>
  <si>
    <t xml:space="preserve">Spitalstrasse </t>
  </si>
  <si>
    <t>6000 Luzern 16</t>
  </si>
  <si>
    <t>Bxxxxxx</t>
  </si>
  <si>
    <t>Projekt-Nummer / Bezeichnung</t>
  </si>
  <si>
    <t>10013 Neubau Wolhusen</t>
  </si>
  <si>
    <t>Akontozahlungsgesuch</t>
  </si>
  <si>
    <t>1.</t>
  </si>
  <si>
    <t>Schlusszahlungsgesuch</t>
  </si>
  <si>
    <t>Nr. + Art der Rechnung:</t>
  </si>
  <si>
    <r>
      <t xml:space="preserve">Werkpreis exkl. MwSt. </t>
    </r>
    <r>
      <rPr>
        <b/>
        <sz val="8"/>
        <color theme="1"/>
        <rFont val="Arial"/>
        <family val="2"/>
      </rPr>
      <t>(nach Abzug Rabatt, Skonto, Pauschalbazug)</t>
    </r>
  </si>
  <si>
    <t>LUKS Immobilien AG</t>
  </si>
  <si>
    <t>LUKS Spitalbetriebe AG</t>
  </si>
  <si>
    <t>Bauabzug Bauwasser, Baustrom</t>
  </si>
  <si>
    <t>Bauabzug Baureinigung</t>
  </si>
  <si>
    <t>SKP/Arbeitsgattung:</t>
  </si>
  <si>
    <t xml:space="preserve">Bauabzug Bauhaftpflichtversicherung </t>
  </si>
  <si>
    <t>Teilzahlungsgesuch</t>
  </si>
  <si>
    <t>auswahlen</t>
  </si>
  <si>
    <t>auswählen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</si>
</sst>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0.0%"/>
    <numFmt numFmtId="165" formatCode="_ [$CHF]\ * #,##0.00_ ;_ [$CHF]\ * \-#,##0.00_ ;_ [$CHF]\ * &quot;-&quot;??_ ;_ @_ "/>
  </numFmts>
  <fonts count="12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theme="1" tint="0.34998626667073579"/>
      <name val="Arial"/>
      <family val="2"/>
    </font>
    <font>
      <sz val="10"/>
      <color rgb="FF002060"/>
      <name val="Arial"/>
      <family val="2"/>
    </font>
    <font>
      <b/>
      <sz val="10"/>
      <color rgb="FF002060"/>
      <name val="Arial"/>
      <family val="2"/>
    </font>
    <font>
      <b/>
      <sz val="12"/>
      <color theme="1"/>
      <name val="Arial"/>
      <family val="2"/>
    </font>
    <font>
      <sz val="8"/>
      <color rgb="FF00B0F0"/>
      <name val="Arial"/>
      <family val="2"/>
    </font>
    <font>
      <b/>
      <sz val="10"/>
      <color theme="8" tint="0.39997558519241921"/>
      <name val="Arial"/>
      <family val="2"/>
    </font>
    <font>
      <b/>
      <sz val="8"/>
      <color theme="1"/>
      <name val="Arial"/>
      <family val="2"/>
    </font>
    <font>
      <b/>
      <sz val="10"/>
      <color rgb="FF0070C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9F2FB"/>
        <bgColor indexed="64"/>
      </patternFill>
    </fill>
    <fill>
      <patternFill patternType="solid">
        <fgColor rgb="FFF9F9F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2">
    <xf numFmtId="0" fontId="0" fillId="0" borderId="0" xfId="0"/>
    <xf numFmtId="0" fontId="0" fillId="2" borderId="0" xfId="0" applyFont="1" applyFill="1"/>
    <xf numFmtId="0" fontId="0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1" xfId="0" applyFont="1" applyFill="1" applyBorder="1" applyAlignment="1">
      <alignment vertical="center"/>
    </xf>
    <xf numFmtId="0" fontId="0" fillId="2" borderId="1" xfId="0" applyFont="1" applyFill="1" applyBorder="1" applyAlignment="1">
      <alignment vertical="center"/>
    </xf>
    <xf numFmtId="0" fontId="0" fillId="0" borderId="0" xfId="0" applyFont="1" applyFill="1"/>
    <xf numFmtId="165" fontId="0" fillId="2" borderId="0" xfId="0" applyNumberFormat="1" applyFont="1" applyFill="1"/>
    <xf numFmtId="165" fontId="0" fillId="0" borderId="0" xfId="0" applyNumberFormat="1" applyFont="1" applyFill="1"/>
    <xf numFmtId="0" fontId="2" fillId="2" borderId="0" xfId="0" applyFont="1" applyFill="1" applyAlignment="1">
      <alignment vertical="center"/>
    </xf>
    <xf numFmtId="0" fontId="2" fillId="2" borderId="0" xfId="0" applyFont="1" applyFill="1"/>
    <xf numFmtId="164" fontId="0" fillId="0" borderId="0" xfId="2" applyNumberFormat="1" applyFont="1" applyFill="1"/>
    <xf numFmtId="0" fontId="4" fillId="2" borderId="0" xfId="0" applyFont="1" applyFill="1" applyAlignment="1">
      <alignment vertical="center"/>
    </xf>
    <xf numFmtId="0" fontId="0" fillId="2" borderId="0" xfId="0" applyFont="1" applyFill="1" applyAlignment="1">
      <alignment horizontal="center" wrapText="1"/>
    </xf>
    <xf numFmtId="0" fontId="4" fillId="2" borderId="0" xfId="0" applyFont="1" applyFill="1"/>
    <xf numFmtId="0" fontId="5" fillId="2" borderId="0" xfId="0" applyFont="1" applyFill="1" applyAlignment="1">
      <alignment vertical="center"/>
    </xf>
    <xf numFmtId="0" fontId="0" fillId="0" borderId="0" xfId="0" applyFont="1" applyFill="1" applyProtection="1">
      <protection locked="0"/>
    </xf>
    <xf numFmtId="0" fontId="0" fillId="2" borderId="0" xfId="0" applyFont="1" applyFill="1" applyProtection="1"/>
    <xf numFmtId="165" fontId="0" fillId="2" borderId="0" xfId="0" applyNumberFormat="1" applyFont="1" applyFill="1" applyProtection="1"/>
    <xf numFmtId="0" fontId="0" fillId="0" borderId="0" xfId="0" applyFont="1" applyFill="1" applyProtection="1"/>
    <xf numFmtId="165" fontId="0" fillId="0" borderId="0" xfId="0" applyNumberFormat="1" applyFont="1" applyFill="1" applyProtection="1">
      <protection locked="0"/>
    </xf>
    <xf numFmtId="0" fontId="0" fillId="2" borderId="0" xfId="0" applyFont="1" applyFill="1" applyAlignment="1" applyProtection="1">
      <alignment vertical="center"/>
    </xf>
    <xf numFmtId="0" fontId="0" fillId="2" borderId="1" xfId="0" applyFont="1" applyFill="1" applyBorder="1" applyAlignment="1" applyProtection="1">
      <alignment vertical="center"/>
    </xf>
    <xf numFmtId="165" fontId="0" fillId="0" borderId="0" xfId="1" applyNumberFormat="1" applyFont="1" applyFill="1" applyProtection="1"/>
    <xf numFmtId="165" fontId="0" fillId="2" borderId="0" xfId="1" applyNumberFormat="1" applyFont="1" applyFill="1" applyProtection="1"/>
    <xf numFmtId="0" fontId="0" fillId="2" borderId="0" xfId="0" applyFont="1" applyFill="1" applyAlignment="1" applyProtection="1">
      <alignment horizontal="left" indent="3"/>
    </xf>
    <xf numFmtId="0" fontId="0" fillId="2" borderId="0" xfId="0" applyFont="1" applyFill="1" applyAlignment="1" applyProtection="1">
      <alignment horizontal="left" indent="4"/>
    </xf>
    <xf numFmtId="0" fontId="0" fillId="2" borderId="0" xfId="0" applyFont="1" applyFill="1" applyAlignment="1" applyProtection="1">
      <alignment horizontal="left" indent="2"/>
    </xf>
    <xf numFmtId="0" fontId="2" fillId="2" borderId="0" xfId="0" applyFont="1" applyFill="1" applyAlignment="1" applyProtection="1">
      <alignment horizontal="left" indent="3"/>
    </xf>
    <xf numFmtId="165" fontId="2" fillId="0" borderId="0" xfId="1" applyNumberFormat="1" applyFont="1" applyFill="1" applyProtection="1"/>
    <xf numFmtId="0" fontId="2" fillId="2" borderId="0" xfId="0" applyFont="1" applyFill="1" applyProtection="1"/>
    <xf numFmtId="0" fontId="2" fillId="0" borderId="0" xfId="0" applyFont="1" applyFill="1" applyProtection="1"/>
    <xf numFmtId="0" fontId="0" fillId="2" borderId="0" xfId="0" applyFont="1" applyFill="1" applyBorder="1" applyAlignment="1" applyProtection="1">
      <alignment horizontal="left" indent="3"/>
    </xf>
    <xf numFmtId="165" fontId="0" fillId="0" borderId="0" xfId="1" applyNumberFormat="1" applyFont="1" applyFill="1" applyBorder="1" applyProtection="1"/>
    <xf numFmtId="0" fontId="0" fillId="2" borderId="0" xfId="0" applyFont="1" applyFill="1" applyBorder="1" applyProtection="1"/>
    <xf numFmtId="0" fontId="0" fillId="0" borderId="0" xfId="0" applyFont="1" applyFill="1" applyBorder="1" applyProtection="1"/>
    <xf numFmtId="0" fontId="0" fillId="2" borderId="0" xfId="0" applyFont="1" applyFill="1" applyBorder="1" applyAlignment="1" applyProtection="1">
      <alignment horizontal="left"/>
    </xf>
    <xf numFmtId="0" fontId="0" fillId="2" borderId="2" xfId="0" applyFont="1" applyFill="1" applyBorder="1" applyAlignment="1" applyProtection="1">
      <alignment horizontal="left"/>
    </xf>
    <xf numFmtId="165" fontId="0" fillId="0" borderId="2" xfId="1" applyNumberFormat="1" applyFont="1" applyFill="1" applyBorder="1" applyProtection="1"/>
    <xf numFmtId="0" fontId="0" fillId="2" borderId="2" xfId="0" applyFont="1" applyFill="1" applyBorder="1" applyProtection="1"/>
    <xf numFmtId="0" fontId="0" fillId="0" borderId="2" xfId="0" applyFont="1" applyFill="1" applyBorder="1" applyProtection="1"/>
    <xf numFmtId="164" fontId="0" fillId="0" borderId="0" xfId="2" applyNumberFormat="1" applyFont="1" applyFill="1" applyProtection="1"/>
    <xf numFmtId="164" fontId="0" fillId="2" borderId="0" xfId="2" applyNumberFormat="1" applyFont="1" applyFill="1" applyProtection="1"/>
    <xf numFmtId="0" fontId="0" fillId="2" borderId="2" xfId="0" applyFont="1" applyFill="1" applyBorder="1" applyAlignment="1">
      <alignment vertical="center"/>
    </xf>
    <xf numFmtId="0" fontId="0" fillId="2" borderId="2" xfId="0" applyFont="1" applyFill="1" applyBorder="1" applyAlignment="1" applyProtection="1">
      <alignment vertical="center"/>
    </xf>
    <xf numFmtId="0" fontId="6" fillId="2" borderId="0" xfId="0" applyFont="1" applyFill="1" applyAlignment="1">
      <alignment vertical="center"/>
    </xf>
    <xf numFmtId="0" fontId="5" fillId="2" borderId="1" xfId="0" applyFont="1" applyFill="1" applyBorder="1" applyAlignment="1">
      <alignment vertical="center"/>
    </xf>
    <xf numFmtId="0" fontId="0" fillId="2" borderId="0" xfId="0" applyFont="1" applyFill="1" applyBorder="1" applyAlignment="1" applyProtection="1">
      <alignment vertical="center"/>
    </xf>
    <xf numFmtId="0" fontId="2" fillId="0" borderId="0" xfId="0" applyNumberFormat="1" applyFont="1" applyFill="1" applyAlignment="1" applyProtection="1">
      <alignment horizontal="left"/>
    </xf>
    <xf numFmtId="0" fontId="0" fillId="0" borderId="0" xfId="0" applyNumberFormat="1" applyFont="1" applyFill="1" applyAlignment="1" applyProtection="1">
      <alignment horizontal="left"/>
    </xf>
    <xf numFmtId="0" fontId="0" fillId="3" borderId="0" xfId="0" applyFont="1" applyFill="1" applyProtection="1">
      <protection locked="0"/>
    </xf>
    <xf numFmtId="49" fontId="0" fillId="3" borderId="0" xfId="0" applyNumberFormat="1" applyFont="1" applyFill="1" applyAlignment="1" applyProtection="1">
      <alignment horizontal="left"/>
      <protection locked="0"/>
    </xf>
    <xf numFmtId="0" fontId="0" fillId="3" borderId="0" xfId="0" applyNumberFormat="1" applyFont="1" applyFill="1" applyAlignment="1" applyProtection="1">
      <alignment horizontal="left"/>
      <protection locked="0"/>
    </xf>
    <xf numFmtId="165" fontId="0" fillId="3" borderId="0" xfId="0" applyNumberFormat="1" applyFont="1" applyFill="1" applyProtection="1">
      <protection locked="0"/>
    </xf>
    <xf numFmtId="165" fontId="1" fillId="3" borderId="0" xfId="1" applyNumberFormat="1" applyFont="1" applyFill="1" applyAlignment="1" applyProtection="1">
      <alignment vertical="center"/>
      <protection locked="0"/>
    </xf>
    <xf numFmtId="164" fontId="0" fillId="3" borderId="0" xfId="2" applyNumberFormat="1" applyFont="1" applyFill="1" applyProtection="1">
      <protection locked="0"/>
    </xf>
    <xf numFmtId="165" fontId="0" fillId="3" borderId="0" xfId="1" applyNumberFormat="1" applyFont="1" applyFill="1" applyAlignment="1" applyProtection="1">
      <alignment vertical="center"/>
      <protection locked="0"/>
    </xf>
    <xf numFmtId="165" fontId="0" fillId="3" borderId="1" xfId="1" applyNumberFormat="1" applyFont="1" applyFill="1" applyBorder="1" applyAlignment="1" applyProtection="1">
      <alignment vertical="center"/>
      <protection locked="0"/>
    </xf>
    <xf numFmtId="165" fontId="0" fillId="4" borderId="2" xfId="1" applyNumberFormat="1" applyFont="1" applyFill="1" applyBorder="1" applyAlignment="1" applyProtection="1">
      <alignment vertical="center"/>
    </xf>
    <xf numFmtId="165" fontId="0" fillId="4" borderId="0" xfId="1" applyNumberFormat="1" applyFont="1" applyFill="1" applyAlignment="1" applyProtection="1">
      <alignment vertical="center"/>
    </xf>
    <xf numFmtId="165" fontId="0" fillId="4" borderId="1" xfId="1" applyNumberFormat="1" applyFont="1" applyFill="1" applyBorder="1" applyAlignment="1" applyProtection="1">
      <alignment vertical="center"/>
    </xf>
    <xf numFmtId="165" fontId="0" fillId="4" borderId="0" xfId="1" applyNumberFormat="1" applyFont="1" applyFill="1" applyProtection="1"/>
    <xf numFmtId="164" fontId="0" fillId="4" borderId="0" xfId="2" applyNumberFormat="1" applyFont="1" applyFill="1"/>
    <xf numFmtId="0" fontId="0" fillId="4" borderId="0" xfId="0" applyFont="1" applyFill="1" applyProtection="1"/>
    <xf numFmtId="164" fontId="0" fillId="4" borderId="0" xfId="2" applyNumberFormat="1" applyFont="1" applyFill="1" applyAlignment="1" applyProtection="1">
      <alignment vertical="center"/>
    </xf>
    <xf numFmtId="165" fontId="2" fillId="4" borderId="0" xfId="1" applyNumberFormat="1" applyFont="1" applyFill="1" applyProtection="1"/>
    <xf numFmtId="0" fontId="2" fillId="4" borderId="0" xfId="0" applyFont="1" applyFill="1" applyProtection="1"/>
    <xf numFmtId="165" fontId="0" fillId="4" borderId="0" xfId="1" applyNumberFormat="1" applyFont="1" applyFill="1" applyBorder="1" applyProtection="1"/>
    <xf numFmtId="165" fontId="0" fillId="4" borderId="2" xfId="1" applyNumberFormat="1" applyFont="1" applyFill="1" applyBorder="1" applyProtection="1"/>
    <xf numFmtId="165" fontId="2" fillId="4" borderId="0" xfId="1" applyNumberFormat="1" applyFont="1" applyFill="1" applyBorder="1" applyProtection="1"/>
    <xf numFmtId="0" fontId="2" fillId="2" borderId="0" xfId="0" applyFont="1" applyFill="1" applyAlignment="1" applyProtection="1">
      <alignment vertical="center"/>
    </xf>
    <xf numFmtId="165" fontId="2" fillId="4" borderId="0" xfId="1" applyNumberFormat="1" applyFont="1" applyFill="1" applyAlignment="1" applyProtection="1">
      <alignment vertical="center"/>
    </xf>
    <xf numFmtId="49" fontId="2" fillId="3" borderId="0" xfId="0" applyNumberFormat="1" applyFont="1" applyFill="1" applyAlignment="1" applyProtection="1">
      <alignment horizontal="right"/>
      <protection locked="0"/>
    </xf>
    <xf numFmtId="0" fontId="2" fillId="0" borderId="0" xfId="0" applyFont="1"/>
    <xf numFmtId="49" fontId="7" fillId="2" borderId="0" xfId="0" applyNumberFormat="1" applyFont="1" applyFill="1" applyProtection="1"/>
    <xf numFmtId="0" fontId="9" fillId="0" borderId="0" xfId="0" applyFont="1" applyAlignment="1" applyProtection="1">
      <alignment horizontal="right"/>
    </xf>
    <xf numFmtId="0" fontId="9" fillId="0" borderId="0" xfId="0" applyFont="1" applyFill="1" applyAlignment="1" applyProtection="1">
      <alignment horizontal="right"/>
    </xf>
    <xf numFmtId="165" fontId="9" fillId="2" borderId="0" xfId="0" applyNumberFormat="1" applyFont="1" applyFill="1" applyProtection="1"/>
    <xf numFmtId="0" fontId="8" fillId="0" borderId="0" xfId="0" applyFont="1" applyAlignment="1">
      <alignment horizontal="right"/>
    </xf>
    <xf numFmtId="0" fontId="11" fillId="2" borderId="0" xfId="0" applyFont="1" applyFill="1"/>
    <xf numFmtId="10" fontId="0" fillId="2" borderId="0" xfId="0" applyNumberFormat="1" applyFont="1" applyFill="1"/>
    <xf numFmtId="165" fontId="2" fillId="3" borderId="0" xfId="0" applyNumberFormat="1" applyFont="1" applyFill="1" applyAlignment="1" applyProtection="1">
      <alignment horizontal="left"/>
      <protection locked="0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2" defaultPivotStyle="PivotStyleLight16"/>
  <colors>
    <mruColors>
      <color rgb="FFF9F9F9"/>
      <color rgb="FFE9F2FB"/>
      <color rgb="FFFFFFCC"/>
      <color rgb="FF8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6</xdr:row>
      <xdr:rowOff>142875</xdr:rowOff>
    </xdr:from>
    <xdr:ext cx="3657600" cy="387286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24C25124-6E02-4BD7-82D0-88229A61A266}"/>
            </a:ext>
          </a:extLst>
        </xdr:cNvPr>
        <xdr:cNvSpPr txBox="1"/>
      </xdr:nvSpPr>
      <xdr:spPr>
        <a:xfrm>
          <a:off x="28575" y="1143000"/>
          <a:ext cx="3657600" cy="3872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de-CH" sz="2000">
              <a:solidFill>
                <a:schemeClr val="tx1">
                  <a:lumMod val="50000"/>
                  <a:lumOff val="50000"/>
                </a:schemeClr>
              </a:solidFill>
            </a:rPr>
            <a:t>106 - MUSTER-RECHNUNG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Steiner">
  <a:themeElements>
    <a:clrScheme name="Steiner">
      <a:dk1>
        <a:sysClr val="windowText" lastClr="000000"/>
      </a:dk1>
      <a:lt1>
        <a:sysClr val="window" lastClr="FFFFFF"/>
      </a:lt1>
      <a:dk2>
        <a:srgbClr val="005087"/>
      </a:dk2>
      <a:lt2>
        <a:srgbClr val="0091D7"/>
      </a:lt2>
      <a:accent1>
        <a:srgbClr val="962887"/>
      </a:accent1>
      <a:accent2>
        <a:srgbClr val="DC007D"/>
      </a:accent2>
      <a:accent3>
        <a:srgbClr val="5F961E"/>
      </a:accent3>
      <a:accent4>
        <a:srgbClr val="C8D200"/>
      </a:accent4>
      <a:accent5>
        <a:srgbClr val="005087"/>
      </a:accent5>
      <a:accent6>
        <a:srgbClr val="0091D7"/>
      </a:accent6>
      <a:hlink>
        <a:srgbClr val="005087"/>
      </a:hlink>
      <a:folHlink>
        <a:srgbClr val="962887"/>
      </a:folHlink>
    </a:clrScheme>
    <a:fontScheme name="Steiner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2"/>
  <sheetViews>
    <sheetView showGridLines="0" tabSelected="1" zoomScaleNormal="100" workbookViewId="0">
      <selection activeCell="N30" sqref="N30"/>
    </sheetView>
  </sheetViews>
  <sheetFormatPr baseColWidth="10" defaultColWidth="9.140625" defaultRowHeight="12.75" x14ac:dyDescent="0.2"/>
  <cols>
    <col min="1" max="1" width="31.28515625" style="1" customWidth="1"/>
    <col min="2" max="2" width="21" style="1" customWidth="1"/>
    <col min="3" max="3" width="17.28515625" style="7" hidden="1" customWidth="1"/>
    <col min="4" max="4" width="7.85546875" style="1" hidden="1" customWidth="1"/>
    <col min="5" max="5" width="6.5703125" style="6" customWidth="1"/>
    <col min="6" max="6" width="21.42578125" style="7" customWidth="1"/>
    <col min="7" max="7" width="7.85546875" style="1" customWidth="1"/>
    <col min="8" max="16384" width="9.140625" style="1"/>
  </cols>
  <sheetData>
    <row r="1" spans="1:7" x14ac:dyDescent="0.2">
      <c r="A1" s="50" t="s">
        <v>33</v>
      </c>
      <c r="C1" s="77"/>
      <c r="D1" s="75"/>
      <c r="E1" s="76"/>
      <c r="F1" s="77"/>
      <c r="G1" s="78"/>
    </row>
    <row r="2" spans="1:7" ht="12.75" customHeight="1" x14ac:dyDescent="0.25">
      <c r="A2" s="50" t="s">
        <v>0</v>
      </c>
      <c r="B2" s="16"/>
      <c r="E2" s="19"/>
      <c r="F2" s="18"/>
      <c r="G2" s="74"/>
    </row>
    <row r="3" spans="1:7" x14ac:dyDescent="0.2">
      <c r="A3" s="50" t="s">
        <v>0</v>
      </c>
      <c r="B3" s="79"/>
      <c r="C3" s="18"/>
      <c r="D3" s="17"/>
      <c r="E3" s="19"/>
      <c r="F3" s="18"/>
    </row>
    <row r="4" spans="1:7" x14ac:dyDescent="0.2">
      <c r="A4" s="50" t="s">
        <v>0</v>
      </c>
      <c r="B4" s="16"/>
      <c r="C4" s="18"/>
      <c r="D4" s="17"/>
      <c r="E4" s="19"/>
      <c r="F4" s="18"/>
      <c r="G4" s="17"/>
    </row>
    <row r="5" spans="1:7" x14ac:dyDescent="0.2">
      <c r="A5" s="50" t="s">
        <v>1</v>
      </c>
      <c r="B5" s="16"/>
      <c r="C5" s="18"/>
      <c r="D5" s="17"/>
      <c r="E5" s="19"/>
      <c r="F5" s="18"/>
      <c r="G5" s="17"/>
    </row>
    <row r="6" spans="1:7" x14ac:dyDescent="0.2">
      <c r="A6" s="17"/>
      <c r="B6" s="17"/>
      <c r="C6" s="18"/>
      <c r="D6" s="17"/>
      <c r="E6" s="19"/>
      <c r="F6" s="18"/>
      <c r="G6" s="17"/>
    </row>
    <row r="7" spans="1:7" x14ac:dyDescent="0.2">
      <c r="A7" s="17"/>
      <c r="B7" s="17"/>
      <c r="C7" s="18"/>
      <c r="F7" s="18" t="s">
        <v>53</v>
      </c>
      <c r="G7" s="18"/>
    </row>
    <row r="8" spans="1:7" x14ac:dyDescent="0.2">
      <c r="A8" s="17"/>
      <c r="B8" s="17"/>
      <c r="C8" s="18"/>
      <c r="F8" s="18" t="s">
        <v>34</v>
      </c>
      <c r="G8" s="17"/>
    </row>
    <row r="9" spans="1:7" x14ac:dyDescent="0.2">
      <c r="A9" s="17"/>
      <c r="B9" s="17"/>
      <c r="C9" s="18"/>
      <c r="F9" s="18" t="s">
        <v>35</v>
      </c>
      <c r="G9" s="17"/>
    </row>
    <row r="10" spans="1:7" x14ac:dyDescent="0.2">
      <c r="A10" s="17"/>
      <c r="B10" s="17"/>
      <c r="C10" s="18"/>
      <c r="F10" s="18" t="s">
        <v>36</v>
      </c>
      <c r="G10" s="17"/>
    </row>
    <row r="11" spans="1:7" x14ac:dyDescent="0.2">
      <c r="A11" s="17"/>
      <c r="B11" s="17"/>
      <c r="C11" s="18"/>
      <c r="F11" s="18"/>
      <c r="G11" s="17"/>
    </row>
    <row r="12" spans="1:7" x14ac:dyDescent="0.2">
      <c r="A12" s="1" t="s">
        <v>43</v>
      </c>
      <c r="C12" s="81" t="s">
        <v>40</v>
      </c>
      <c r="D12" s="81"/>
      <c r="E12" s="72" t="s">
        <v>41</v>
      </c>
      <c r="F12" s="81" t="s">
        <v>52</v>
      </c>
      <c r="G12" s="81"/>
    </row>
    <row r="13" spans="1:7" x14ac:dyDescent="0.2">
      <c r="A13" s="21" t="s">
        <v>38</v>
      </c>
      <c r="B13" s="21"/>
      <c r="C13" s="48" t="s">
        <v>39</v>
      </c>
      <c r="D13" s="19"/>
      <c r="E13" s="19"/>
      <c r="F13" s="49"/>
      <c r="G13" s="19"/>
    </row>
    <row r="14" spans="1:7" x14ac:dyDescent="0.2">
      <c r="A14" s="2" t="s">
        <v>15</v>
      </c>
      <c r="B14" s="2"/>
      <c r="C14" s="51" t="s">
        <v>37</v>
      </c>
      <c r="D14" s="50"/>
      <c r="E14" s="16"/>
      <c r="F14" s="51" t="s">
        <v>37</v>
      </c>
      <c r="G14" s="50"/>
    </row>
    <row r="15" spans="1:7" x14ac:dyDescent="0.2">
      <c r="A15" s="2" t="s">
        <v>49</v>
      </c>
      <c r="B15" s="2"/>
      <c r="C15" s="52">
        <v>201.1</v>
      </c>
      <c r="D15" s="50"/>
      <c r="E15" s="16"/>
      <c r="F15" s="52"/>
      <c r="G15" s="50"/>
    </row>
    <row r="16" spans="1:7" x14ac:dyDescent="0.2">
      <c r="A16" s="2" t="s">
        <v>13</v>
      </c>
      <c r="B16" s="2"/>
      <c r="C16" s="52" t="s">
        <v>30</v>
      </c>
      <c r="D16" s="50"/>
      <c r="E16" s="16"/>
      <c r="F16" s="52" t="s">
        <v>30</v>
      </c>
      <c r="G16" s="50"/>
    </row>
    <row r="17" spans="1:7" x14ac:dyDescent="0.2">
      <c r="A17" s="2" t="s">
        <v>14</v>
      </c>
      <c r="B17" s="2"/>
      <c r="C17" s="53" t="s">
        <v>23</v>
      </c>
      <c r="D17" s="50"/>
      <c r="E17" s="16"/>
      <c r="F17" s="53" t="s">
        <v>23</v>
      </c>
      <c r="G17" s="50"/>
    </row>
    <row r="18" spans="1:7" x14ac:dyDescent="0.2">
      <c r="A18" s="2"/>
      <c r="B18" s="2"/>
      <c r="C18" s="20"/>
      <c r="D18" s="16"/>
      <c r="E18" s="16"/>
      <c r="F18" s="20"/>
      <c r="G18" s="16"/>
    </row>
    <row r="19" spans="1:7" x14ac:dyDescent="0.2">
      <c r="A19" s="2"/>
      <c r="B19" s="2"/>
      <c r="C19" s="20"/>
      <c r="D19" s="16"/>
      <c r="E19" s="16"/>
      <c r="F19" s="20"/>
      <c r="G19" s="16"/>
    </row>
    <row r="20" spans="1:7" s="10" customFormat="1" x14ac:dyDescent="0.2">
      <c r="A20" s="9" t="s">
        <v>44</v>
      </c>
      <c r="B20" s="9"/>
      <c r="C20" s="54"/>
      <c r="D20" s="1"/>
      <c r="E20" s="6"/>
      <c r="F20" s="54">
        <v>500000</v>
      </c>
    </row>
    <row r="21" spans="1:7" x14ac:dyDescent="0.2">
      <c r="A21" s="3" t="s">
        <v>8</v>
      </c>
      <c r="B21" s="3"/>
      <c r="C21" s="54"/>
      <c r="F21" s="54">
        <v>5000</v>
      </c>
    </row>
    <row r="22" spans="1:7" x14ac:dyDescent="0.2">
      <c r="A22" s="3" t="s">
        <v>9</v>
      </c>
      <c r="B22" s="3"/>
      <c r="C22" s="54">
        <v>0</v>
      </c>
      <c r="F22" s="54">
        <v>0</v>
      </c>
    </row>
    <row r="23" spans="1:7" x14ac:dyDescent="0.2">
      <c r="A23" s="3" t="s">
        <v>10</v>
      </c>
      <c r="B23" s="3"/>
      <c r="C23" s="54">
        <v>0</v>
      </c>
      <c r="F23" s="54">
        <v>0</v>
      </c>
    </row>
    <row r="24" spans="1:7" x14ac:dyDescent="0.2">
      <c r="A24" s="46" t="s">
        <v>29</v>
      </c>
      <c r="B24" s="4"/>
      <c r="C24" s="54">
        <v>0</v>
      </c>
      <c r="F24" s="54">
        <v>0</v>
      </c>
    </row>
    <row r="25" spans="1:7" x14ac:dyDescent="0.2">
      <c r="A25" s="2" t="s">
        <v>7</v>
      </c>
      <c r="B25" s="2"/>
      <c r="C25" s="58">
        <f>SUM(C20:C24)</f>
        <v>0</v>
      </c>
      <c r="F25" s="58">
        <f>SUM(F20:F24)</f>
        <v>505000</v>
      </c>
    </row>
    <row r="26" spans="1:7" x14ac:dyDescent="0.2">
      <c r="A26" s="2"/>
      <c r="B26" s="2"/>
      <c r="C26" s="59"/>
      <c r="F26" s="59"/>
    </row>
    <row r="27" spans="1:7" x14ac:dyDescent="0.2">
      <c r="A27" s="9" t="s">
        <v>18</v>
      </c>
      <c r="B27" s="9"/>
      <c r="C27" s="59">
        <f>+C20*D27</f>
        <v>0</v>
      </c>
      <c r="D27" s="55"/>
      <c r="E27" s="11"/>
      <c r="F27" s="59">
        <f>+F20*G27</f>
        <v>250000</v>
      </c>
      <c r="G27" s="55">
        <v>0.5</v>
      </c>
    </row>
    <row r="28" spans="1:7" x14ac:dyDescent="0.2">
      <c r="A28" s="3" t="s">
        <v>19</v>
      </c>
      <c r="B28" s="3"/>
      <c r="C28" s="59">
        <f>+C21*D28</f>
        <v>0</v>
      </c>
      <c r="D28" s="55"/>
      <c r="E28" s="11"/>
      <c r="F28" s="59">
        <f>+F21*G28</f>
        <v>500</v>
      </c>
      <c r="G28" s="55">
        <v>0.1</v>
      </c>
    </row>
    <row r="29" spans="1:7" x14ac:dyDescent="0.2">
      <c r="A29" s="3" t="s">
        <v>20</v>
      </c>
      <c r="B29" s="3"/>
      <c r="C29" s="59">
        <f>+C22*D29</f>
        <v>0</v>
      </c>
      <c r="D29" s="55"/>
      <c r="E29" s="11"/>
      <c r="F29" s="59">
        <f>+F22*G29</f>
        <v>0</v>
      </c>
      <c r="G29" s="55">
        <v>0</v>
      </c>
    </row>
    <row r="30" spans="1:7" x14ac:dyDescent="0.2">
      <c r="A30" s="3" t="s">
        <v>21</v>
      </c>
      <c r="B30" s="3"/>
      <c r="C30" s="59">
        <f>+C23*D30</f>
        <v>0</v>
      </c>
      <c r="D30" s="55"/>
      <c r="E30" s="11"/>
      <c r="F30" s="59">
        <f>+F23*G30</f>
        <v>0</v>
      </c>
      <c r="G30" s="55"/>
    </row>
    <row r="31" spans="1:7" x14ac:dyDescent="0.2">
      <c r="A31" s="46" t="s">
        <v>29</v>
      </c>
      <c r="B31" s="4"/>
      <c r="C31" s="60">
        <f>+C24*D31</f>
        <v>0</v>
      </c>
      <c r="D31" s="55"/>
      <c r="E31" s="11"/>
      <c r="F31" s="60">
        <f>+F24*G31</f>
        <v>0</v>
      </c>
      <c r="G31" s="55"/>
    </row>
    <row r="32" spans="1:7" x14ac:dyDescent="0.2">
      <c r="A32" s="2" t="s">
        <v>2</v>
      </c>
      <c r="B32" s="2"/>
      <c r="C32" s="59">
        <f>SUM(C27:C31)</f>
        <v>0</v>
      </c>
      <c r="D32" s="17"/>
      <c r="E32" s="19"/>
      <c r="F32" s="59">
        <f>SUM(F27:F31)</f>
        <v>250500</v>
      </c>
    </row>
    <row r="33" spans="1:7" x14ac:dyDescent="0.2">
      <c r="A33" s="2" t="s">
        <v>47</v>
      </c>
      <c r="B33" s="2"/>
      <c r="C33" s="59"/>
      <c r="D33" s="17"/>
      <c r="E33" s="19"/>
      <c r="F33" s="60">
        <f>-F32*G33</f>
        <v>-1252.5</v>
      </c>
      <c r="G33" s="80">
        <v>5.0000000000000001E-3</v>
      </c>
    </row>
    <row r="34" spans="1:7" x14ac:dyDescent="0.2">
      <c r="A34" s="2" t="s">
        <v>48</v>
      </c>
      <c r="B34" s="2"/>
      <c r="C34" s="61"/>
      <c r="D34" s="17"/>
      <c r="E34" s="19"/>
      <c r="F34" s="60">
        <f>-F32*G34</f>
        <v>-1252.5</v>
      </c>
      <c r="G34" s="80">
        <v>5.0000000000000001E-3</v>
      </c>
    </row>
    <row r="35" spans="1:7" x14ac:dyDescent="0.2">
      <c r="A35" s="5" t="s">
        <v>50</v>
      </c>
      <c r="B35" s="5"/>
      <c r="C35" s="60">
        <f>-C32*D35</f>
        <v>0</v>
      </c>
      <c r="D35" s="42">
        <v>2.9000000000000001E-2</v>
      </c>
      <c r="E35" s="41"/>
      <c r="F35" s="60">
        <f>-F32*G35</f>
        <v>-751.5</v>
      </c>
      <c r="G35" s="62">
        <v>3.0000000000000001E-3</v>
      </c>
    </row>
    <row r="36" spans="1:7" x14ac:dyDescent="0.2">
      <c r="A36" s="2" t="s">
        <v>3</v>
      </c>
      <c r="B36" s="2"/>
      <c r="C36" s="59">
        <f>+C32+C35</f>
        <v>0</v>
      </c>
      <c r="D36" s="17"/>
      <c r="E36" s="19"/>
      <c r="F36" s="59">
        <f>+F32+F35</f>
        <v>249748.5</v>
      </c>
    </row>
    <row r="37" spans="1:7" x14ac:dyDescent="0.2">
      <c r="A37" s="2"/>
      <c r="B37" s="2"/>
      <c r="C37" s="59"/>
      <c r="D37" s="17"/>
      <c r="E37" s="19"/>
      <c r="F37" s="59"/>
    </row>
    <row r="38" spans="1:7" x14ac:dyDescent="0.2">
      <c r="A38" s="2"/>
      <c r="B38" s="2"/>
      <c r="C38" s="61"/>
      <c r="D38" s="17"/>
      <c r="E38" s="19"/>
      <c r="F38" s="61"/>
    </row>
    <row r="39" spans="1:7" x14ac:dyDescent="0.2">
      <c r="A39" s="2" t="s">
        <v>4</v>
      </c>
      <c r="B39" s="2"/>
      <c r="C39" s="59">
        <f>ROUND(C36*D39/5,2)*5</f>
        <v>0</v>
      </c>
      <c r="D39" s="42">
        <v>0.1</v>
      </c>
      <c r="E39" s="41"/>
      <c r="F39" s="59">
        <f>ROUND(F36*G39/5,2)*5</f>
        <v>24974.850000000002</v>
      </c>
      <c r="G39" s="62">
        <v>0.1</v>
      </c>
    </row>
    <row r="40" spans="1:7" x14ac:dyDescent="0.2">
      <c r="A40" s="43" t="s">
        <v>5</v>
      </c>
      <c r="B40" s="43"/>
      <c r="C40" s="58">
        <f>SUM(C36-C39)</f>
        <v>0</v>
      </c>
      <c r="D40" s="17"/>
      <c r="E40" s="19"/>
      <c r="F40" s="58">
        <f>SUM(F36-F39)</f>
        <v>224773.65</v>
      </c>
    </row>
    <row r="41" spans="1:7" x14ac:dyDescent="0.2">
      <c r="A41" s="2"/>
      <c r="B41" s="2"/>
      <c r="C41" s="59"/>
      <c r="D41" s="17"/>
      <c r="E41" s="19"/>
      <c r="F41" s="59"/>
    </row>
    <row r="42" spans="1:7" x14ac:dyDescent="0.2">
      <c r="A42" s="45" t="s">
        <v>31</v>
      </c>
      <c r="B42" s="45"/>
      <c r="C42" s="61"/>
      <c r="D42" s="17"/>
      <c r="E42" s="19"/>
      <c r="F42" s="61"/>
    </row>
    <row r="43" spans="1:7" x14ac:dyDescent="0.2">
      <c r="A43" s="2" t="s">
        <v>16</v>
      </c>
      <c r="B43" s="2"/>
      <c r="C43" s="56"/>
      <c r="D43" s="17"/>
      <c r="E43" s="19"/>
      <c r="F43" s="56">
        <v>-2000</v>
      </c>
      <c r="G43" s="12"/>
    </row>
    <row r="44" spans="1:7" x14ac:dyDescent="0.2">
      <c r="A44" s="2" t="s">
        <v>17</v>
      </c>
      <c r="B44" s="2"/>
      <c r="C44" s="56"/>
      <c r="D44" s="17"/>
      <c r="E44" s="19"/>
      <c r="F44" s="56"/>
      <c r="G44" s="14"/>
    </row>
    <row r="45" spans="1:7" x14ac:dyDescent="0.2">
      <c r="A45" s="15" t="s">
        <v>29</v>
      </c>
      <c r="B45" s="15"/>
      <c r="C45" s="56"/>
      <c r="D45" s="17"/>
      <c r="E45" s="19"/>
      <c r="F45" s="56"/>
    </row>
    <row r="46" spans="1:7" x14ac:dyDescent="0.2">
      <c r="A46" s="3" t="s">
        <v>11</v>
      </c>
      <c r="B46" s="46"/>
      <c r="C46" s="57"/>
      <c r="D46" s="17"/>
      <c r="E46" s="19"/>
      <c r="F46" s="57"/>
    </row>
    <row r="47" spans="1:7" x14ac:dyDescent="0.2">
      <c r="A47" s="44" t="s">
        <v>12</v>
      </c>
      <c r="B47" s="47"/>
      <c r="C47" s="59">
        <f>SUM(C40:C46)</f>
        <v>0</v>
      </c>
      <c r="D47" s="17"/>
      <c r="E47" s="19"/>
      <c r="F47" s="59">
        <f>SUM(F40:F46)</f>
        <v>222773.65</v>
      </c>
    </row>
    <row r="48" spans="1:7" x14ac:dyDescent="0.2">
      <c r="A48" s="21"/>
      <c r="B48" s="21"/>
      <c r="C48" s="59"/>
      <c r="D48" s="17"/>
      <c r="E48" s="19"/>
      <c r="F48" s="59"/>
    </row>
    <row r="49" spans="1:7" x14ac:dyDescent="0.2">
      <c r="A49" s="21"/>
      <c r="B49" s="21"/>
      <c r="C49" s="61"/>
      <c r="D49" s="17"/>
      <c r="E49" s="19"/>
      <c r="F49" s="61"/>
    </row>
    <row r="50" spans="1:7" x14ac:dyDescent="0.2">
      <c r="A50" s="22" t="s">
        <v>22</v>
      </c>
      <c r="B50" s="22"/>
      <c r="C50" s="60">
        <f>ROUND(C47*7.7%/5,2)*5</f>
        <v>0</v>
      </c>
      <c r="D50" s="17"/>
      <c r="E50" s="19"/>
      <c r="F50" s="60">
        <f>ROUND(F47*7.7%/5,2)*5</f>
        <v>17153.55</v>
      </c>
    </row>
    <row r="51" spans="1:7" s="10" customFormat="1" x14ac:dyDescent="0.2">
      <c r="A51" s="70" t="s">
        <v>6</v>
      </c>
      <c r="B51" s="70"/>
      <c r="C51" s="71">
        <f>+C47+C50</f>
        <v>0</v>
      </c>
      <c r="D51" s="30"/>
      <c r="E51" s="31"/>
      <c r="F51" s="71">
        <f>+F47+F50</f>
        <v>239927.19999999998</v>
      </c>
    </row>
    <row r="52" spans="1:7" x14ac:dyDescent="0.2">
      <c r="A52" s="21"/>
      <c r="B52" s="21"/>
      <c r="C52" s="61"/>
      <c r="D52" s="17"/>
      <c r="E52" s="19"/>
      <c r="F52" s="61"/>
    </row>
    <row r="53" spans="1:7" x14ac:dyDescent="0.2">
      <c r="A53" s="17"/>
      <c r="B53" s="17"/>
      <c r="C53" s="23"/>
      <c r="D53" s="17"/>
      <c r="E53" s="19"/>
      <c r="F53" s="23"/>
    </row>
    <row r="54" spans="1:7" x14ac:dyDescent="0.2">
      <c r="A54" s="50" t="s">
        <v>32</v>
      </c>
      <c r="B54" s="50"/>
      <c r="C54" s="23"/>
      <c r="D54" s="17"/>
      <c r="E54" s="19"/>
      <c r="F54" s="23"/>
    </row>
    <row r="55" spans="1:7" x14ac:dyDescent="0.2">
      <c r="A55" s="17"/>
      <c r="B55" s="17"/>
      <c r="C55" s="23"/>
      <c r="D55" s="17"/>
      <c r="E55" s="19"/>
      <c r="F55" s="23"/>
    </row>
    <row r="56" spans="1:7" s="6" customFormat="1" x14ac:dyDescent="0.2">
      <c r="C56" s="8"/>
      <c r="F56" s="8"/>
    </row>
    <row r="57" spans="1:7" s="6" customFormat="1" x14ac:dyDescent="0.2">
      <c r="C57" s="8"/>
      <c r="F57" s="8"/>
    </row>
    <row r="58" spans="1:7" s="6" customFormat="1" x14ac:dyDescent="0.2">
      <c r="C58" s="8"/>
      <c r="F58" s="8"/>
    </row>
    <row r="59" spans="1:7" x14ac:dyDescent="0.2">
      <c r="A59" s="17" t="str">
        <f>A1</f>
        <v>Anbieter Name &amp; Adresse</v>
      </c>
      <c r="B59" s="17"/>
      <c r="C59" s="23"/>
      <c r="D59" s="17"/>
      <c r="E59" s="19"/>
      <c r="F59" s="24"/>
      <c r="G59" s="17"/>
    </row>
    <row r="60" spans="1:7" x14ac:dyDescent="0.2">
      <c r="A60" s="17" t="str">
        <f>A2</f>
        <v>………………</v>
      </c>
      <c r="B60" s="17"/>
      <c r="C60" s="23"/>
      <c r="D60" s="17"/>
      <c r="E60" s="19"/>
      <c r="F60" s="24"/>
      <c r="G60" s="17"/>
    </row>
    <row r="61" spans="1:7" x14ac:dyDescent="0.2">
      <c r="A61" s="17" t="str">
        <f>A3</f>
        <v>………………</v>
      </c>
      <c r="B61" s="17"/>
      <c r="C61" s="23"/>
      <c r="D61" s="17"/>
      <c r="E61" s="19"/>
      <c r="F61" s="24"/>
      <c r="G61" s="17"/>
    </row>
    <row r="62" spans="1:7" x14ac:dyDescent="0.2">
      <c r="A62" s="17" t="str">
        <f>A4</f>
        <v>………………</v>
      </c>
      <c r="B62" s="17"/>
      <c r="C62" s="23"/>
      <c r="D62" s="17"/>
      <c r="E62" s="19"/>
      <c r="F62" s="24"/>
      <c r="G62" s="17"/>
    </row>
    <row r="63" spans="1:7" x14ac:dyDescent="0.2">
      <c r="A63" s="17" t="str">
        <f>A5</f>
        <v>MwSt. Nummer………….</v>
      </c>
      <c r="B63" s="17"/>
      <c r="C63" s="23"/>
      <c r="D63" s="17"/>
      <c r="E63" s="19"/>
      <c r="F63" s="24"/>
      <c r="G63" s="17"/>
    </row>
    <row r="64" spans="1:7" x14ac:dyDescent="0.2">
      <c r="A64" s="17"/>
      <c r="B64" s="17"/>
      <c r="C64" s="23"/>
      <c r="D64" s="17"/>
      <c r="E64" s="19"/>
      <c r="F64" s="24"/>
      <c r="G64" s="17"/>
    </row>
    <row r="65" spans="1:7" x14ac:dyDescent="0.2">
      <c r="A65" s="17"/>
      <c r="B65" s="17"/>
      <c r="C65" s="23"/>
      <c r="D65" s="17"/>
      <c r="E65" s="19"/>
      <c r="F65" s="24"/>
      <c r="G65" s="17"/>
    </row>
    <row r="66" spans="1:7" x14ac:dyDescent="0.2">
      <c r="A66" s="17"/>
      <c r="B66" s="17"/>
      <c r="C66" s="23"/>
      <c r="D66" s="17"/>
      <c r="E66" s="19"/>
      <c r="F66" s="24"/>
      <c r="G66" s="17"/>
    </row>
    <row r="67" spans="1:7" x14ac:dyDescent="0.2">
      <c r="A67" s="17"/>
      <c r="B67" s="17"/>
      <c r="C67" s="23"/>
      <c r="D67" s="17"/>
      <c r="E67" s="19"/>
      <c r="F67" s="24"/>
      <c r="G67" s="17"/>
    </row>
    <row r="68" spans="1:7" x14ac:dyDescent="0.2">
      <c r="A68" s="17"/>
      <c r="B68" s="17"/>
      <c r="C68" s="23"/>
      <c r="D68" s="17"/>
      <c r="E68" s="19"/>
      <c r="F68" s="24"/>
      <c r="G68" s="17"/>
    </row>
    <row r="69" spans="1:7" x14ac:dyDescent="0.2">
      <c r="A69" s="17"/>
      <c r="B69" s="17"/>
      <c r="C69" s="23"/>
      <c r="D69" s="17"/>
      <c r="E69" s="19"/>
      <c r="F69" s="24"/>
      <c r="G69" s="17"/>
    </row>
    <row r="70" spans="1:7" x14ac:dyDescent="0.2">
      <c r="A70" s="17"/>
      <c r="B70" s="17"/>
      <c r="C70" s="23"/>
      <c r="D70" s="17"/>
      <c r="E70" s="19"/>
      <c r="F70" s="24"/>
      <c r="G70" s="17"/>
    </row>
    <row r="71" spans="1:7" x14ac:dyDescent="0.2">
      <c r="A71" s="25" t="s">
        <v>24</v>
      </c>
      <c r="B71" s="25"/>
      <c r="C71" s="23" t="s">
        <v>27</v>
      </c>
      <c r="D71" s="17"/>
      <c r="E71" s="19"/>
      <c r="F71" s="61">
        <f>SUM(C25+F25)</f>
        <v>505000</v>
      </c>
      <c r="G71" s="63"/>
    </row>
    <row r="72" spans="1:7" ht="6.75" customHeight="1" x14ac:dyDescent="0.2">
      <c r="A72" s="26"/>
      <c r="B72" s="26"/>
      <c r="C72" s="23"/>
      <c r="D72" s="17"/>
      <c r="E72" s="19"/>
      <c r="F72" s="61"/>
      <c r="G72" s="63"/>
    </row>
    <row r="73" spans="1:7" x14ac:dyDescent="0.2">
      <c r="A73" s="25" t="s">
        <v>28</v>
      </c>
      <c r="B73" s="25"/>
      <c r="C73" s="23" t="s">
        <v>27</v>
      </c>
      <c r="D73" s="17"/>
      <c r="E73" s="19"/>
      <c r="F73" s="61">
        <f>SUM(C32+F32)</f>
        <v>250500</v>
      </c>
      <c r="G73" s="64">
        <f>F73/F71</f>
        <v>0.49603960396039604</v>
      </c>
    </row>
    <row r="74" spans="1:7" x14ac:dyDescent="0.2">
      <c r="A74" s="27"/>
      <c r="B74" s="27"/>
      <c r="C74" s="23"/>
      <c r="D74" s="17"/>
      <c r="E74" s="19"/>
      <c r="F74" s="61"/>
      <c r="G74" s="63"/>
    </row>
    <row r="75" spans="1:7" x14ac:dyDescent="0.2">
      <c r="A75" s="27"/>
      <c r="B75" s="27"/>
      <c r="C75" s="23"/>
      <c r="D75" s="17"/>
      <c r="E75" s="19"/>
      <c r="F75" s="61"/>
      <c r="G75" s="63"/>
    </row>
    <row r="76" spans="1:7" s="10" customFormat="1" x14ac:dyDescent="0.2">
      <c r="A76" s="28" t="s">
        <v>25</v>
      </c>
      <c r="B76" s="28"/>
      <c r="C76" s="29" t="s">
        <v>27</v>
      </c>
      <c r="D76" s="30"/>
      <c r="E76" s="31"/>
      <c r="F76" s="65">
        <f>SUM(C47+F47)</f>
        <v>222773.65</v>
      </c>
      <c r="G76" s="66"/>
    </row>
    <row r="77" spans="1:7" ht="6.75" customHeight="1" x14ac:dyDescent="0.2">
      <c r="A77" s="26"/>
      <c r="B77" s="26"/>
      <c r="C77" s="23"/>
      <c r="D77" s="17"/>
      <c r="E77" s="19"/>
      <c r="F77" s="61"/>
      <c r="G77" s="63"/>
    </row>
    <row r="78" spans="1:7" x14ac:dyDescent="0.2">
      <c r="A78" s="32" t="s">
        <v>22</v>
      </c>
      <c r="B78" s="32"/>
      <c r="C78" s="33"/>
      <c r="D78" s="34"/>
      <c r="E78" s="35"/>
      <c r="F78" s="67">
        <f>SUM(C50+F50)</f>
        <v>17153.55</v>
      </c>
      <c r="G78" s="63"/>
    </row>
    <row r="79" spans="1:7" ht="6.75" customHeight="1" x14ac:dyDescent="0.2">
      <c r="A79" s="36"/>
      <c r="B79" s="36"/>
      <c r="C79" s="33"/>
      <c r="D79" s="34"/>
      <c r="E79" s="35"/>
      <c r="F79" s="67"/>
      <c r="G79" s="63"/>
    </row>
    <row r="80" spans="1:7" ht="6.75" customHeight="1" x14ac:dyDescent="0.2">
      <c r="A80" s="37"/>
      <c r="B80" s="37"/>
      <c r="C80" s="38"/>
      <c r="D80" s="39"/>
      <c r="E80" s="40"/>
      <c r="F80" s="68"/>
      <c r="G80" s="63"/>
    </row>
    <row r="81" spans="1:12" s="10" customFormat="1" x14ac:dyDescent="0.2">
      <c r="A81" s="28" t="s">
        <v>26</v>
      </c>
      <c r="B81" s="28"/>
      <c r="C81" s="29" t="s">
        <v>27</v>
      </c>
      <c r="D81" s="30"/>
      <c r="E81" s="31"/>
      <c r="F81" s="69">
        <f>SUM(C51+F51)</f>
        <v>239927.19999999998</v>
      </c>
      <c r="G81" s="66"/>
    </row>
    <row r="82" spans="1:12" x14ac:dyDescent="0.2">
      <c r="A82" s="17"/>
      <c r="B82" s="17"/>
      <c r="C82" s="23"/>
      <c r="D82" s="17"/>
      <c r="E82" s="19"/>
      <c r="F82" s="61"/>
      <c r="G82" s="63"/>
    </row>
    <row r="83" spans="1:12" x14ac:dyDescent="0.2">
      <c r="A83" s="17"/>
      <c r="B83" s="17"/>
      <c r="C83" s="18"/>
      <c r="D83" s="17"/>
      <c r="E83" s="19"/>
      <c r="F83" s="18"/>
      <c r="G83" s="17"/>
    </row>
    <row r="84" spans="1:12" x14ac:dyDescent="0.2">
      <c r="A84" s="17"/>
      <c r="B84" s="17"/>
      <c r="C84" s="18"/>
      <c r="D84" s="17"/>
      <c r="E84" s="19"/>
      <c r="F84" s="18"/>
      <c r="G84" s="17"/>
    </row>
    <row r="85" spans="1:12" x14ac:dyDescent="0.2">
      <c r="A85" s="17"/>
      <c r="B85" s="17"/>
      <c r="C85" s="18"/>
      <c r="D85" s="17"/>
      <c r="E85" s="19"/>
      <c r="F85" s="18"/>
      <c r="G85" s="17"/>
    </row>
    <row r="86" spans="1:12" x14ac:dyDescent="0.2">
      <c r="A86" s="17"/>
      <c r="B86" s="17"/>
      <c r="C86" s="18"/>
      <c r="D86" s="17"/>
      <c r="E86" s="19"/>
      <c r="F86" s="18"/>
      <c r="G86" s="17"/>
    </row>
    <row r="87" spans="1:12" x14ac:dyDescent="0.2">
      <c r="A87" s="17"/>
      <c r="B87" s="17"/>
      <c r="C87" s="18"/>
      <c r="D87" s="17"/>
      <c r="E87" s="19"/>
      <c r="F87" s="18"/>
      <c r="G87" s="17"/>
    </row>
    <row r="90" spans="1:12" x14ac:dyDescent="0.2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</row>
    <row r="91" spans="1:12" x14ac:dyDescent="0.2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</row>
    <row r="92" spans="1:12" x14ac:dyDescent="0.2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</row>
    <row r="93" spans="1:12" x14ac:dyDescent="0.2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</row>
    <row r="94" spans="1:12" x14ac:dyDescent="0.2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</row>
    <row r="95" spans="1:12" x14ac:dyDescent="0.2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</row>
    <row r="96" spans="1:12" x14ac:dyDescent="0.2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</row>
    <row r="97" spans="1:12" x14ac:dyDescent="0.2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</row>
    <row r="98" spans="1:12" x14ac:dyDescent="0.2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</row>
    <row r="99" spans="1:12" x14ac:dyDescent="0.2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</row>
    <row r="100" spans="1:12" x14ac:dyDescent="0.2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</row>
    <row r="101" spans="1:12" x14ac:dyDescent="0.2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</row>
    <row r="102" spans="1:12" x14ac:dyDescent="0.2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</row>
  </sheetData>
  <mergeCells count="2">
    <mergeCell ref="F12:G12"/>
    <mergeCell ref="C12:D12"/>
  </mergeCells>
  <pageMargins left="0.70866141732283472" right="0.70866141732283472" top="0.78740157480314965" bottom="0.78740157480314965" header="0.31496062992125984" footer="0.31496062992125984"/>
  <pageSetup paperSize="9" fitToHeight="0" orientation="portrait" horizontalDpi="4294967292" r:id="rId1"/>
  <headerFooter>
    <oddHeader xml:space="preserve">&amp;L&amp;K0070C0Die blau markierten Felder sind durch den Unternehmer auszufüllen
</oddHeader>
  </headerFooter>
  <ignoredErrors>
    <ignoredError sqref="E12" numberStoredAsText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0000000}">
          <x14:formula1>
            <xm:f>Tabelle1!$A$2:$A$5</xm:f>
          </x14:formula1>
          <xm:sqref>C12:D12</xm:sqref>
        </x14:dataValidation>
        <x14:dataValidation type="list" allowBlank="1" showInputMessage="1" showErrorMessage="1" xr:uid="{D99B749B-7C84-4999-88C4-0B26E602FB4D}">
          <x14:formula1>
            <xm:f>Tabelle1!$D$1:$D$3</xm:f>
          </x14:formula1>
          <xm:sqref>F7</xm:sqref>
        </x14:dataValidation>
        <x14:dataValidation type="list" allowBlank="1" showInputMessage="1" showErrorMessage="1" xr:uid="{2E9C0863-9786-465E-A965-F0A4D70B3711}">
          <x14:formula1>
            <xm:f>Tabelle1!$A$1:$A$5</xm:f>
          </x14:formula1>
          <xm:sqref>F12:G12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"/>
  <sheetViews>
    <sheetView workbookViewId="0"/>
  </sheetViews>
  <sheetFormatPr baseColWidth="10" defaultRowHeight="12.75" x14ac:dyDescent="0.2"/>
  <sheetData>
    <row r="1" spans="1:4" x14ac:dyDescent="0.2">
      <c r="A1" t="s">
        <v>52</v>
      </c>
      <c r="D1" t="s">
        <v>53</v>
      </c>
    </row>
    <row r="2" spans="1:4" x14ac:dyDescent="0.2">
      <c r="A2" s="73" t="s">
        <v>40</v>
      </c>
      <c r="D2" t="s">
        <v>45</v>
      </c>
    </row>
    <row r="3" spans="1:4" x14ac:dyDescent="0.2">
      <c r="A3" s="73" t="s">
        <v>42</v>
      </c>
      <c r="D3" t="s">
        <v>46</v>
      </c>
    </row>
    <row r="4" spans="1:4" x14ac:dyDescent="0.2">
      <c r="A4" s="73" t="s">
        <v>51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DE_Muster</vt:lpstr>
      <vt:lpstr>Tabelle1</vt:lpstr>
      <vt:lpstr>DE_Muster!Druckbereich</vt:lpstr>
    </vt:vector>
  </TitlesOfParts>
  <Company>Steiner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Altundag Paolo</dc:creator>
  <cp:lastModifiedBy>Ruckli Urs, Projektassistent, TBS Leitung (Luzern)</cp:lastModifiedBy>
  <cp:lastPrinted>2021-08-19T06:54:51Z</cp:lastPrinted>
  <dcterms:created xsi:type="dcterms:W3CDTF">2014-08-19T11:57:45Z</dcterms:created>
  <dcterms:modified xsi:type="dcterms:W3CDTF">2023-05-10T12:42:43Z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MS description">
    <vt:lpwstr>Öffentliche Beschaffung</vt:lpwstr>
  </property>
  <property fmtid="{D5CDD505-2E9C-101B-9397-08002B2CF9AE}" pid="3" name="IMS docId">
    <vt:lpwstr>Q 15781</vt:lpwstr>
  </property>
  <property fmtid="{D5CDD505-2E9C-101B-9397-08002B2CF9AE}" pid="4" name="IMS filename">
    <vt:lpwstr>QVO_Muster_Rechnung_Akonto_Schlussrechnung.xlsx</vt:lpwstr>
  </property>
  <property fmtid="{D5CDD505-2E9C-101B-9397-08002B2CF9AE}" pid="5" name="IMS status">
    <vt:lpwstr>final</vt:lpwstr>
  </property>
  <property fmtid="{D5CDD505-2E9C-101B-9397-08002B2CF9AE}" pid="6" name="IMS parentversionvalidto">
    <vt:lpwstr>10.05.2023</vt:lpwstr>
  </property>
  <property fmtid="{D5CDD505-2E9C-101B-9397-08002B2CF9AE}" pid="7" name="IMS changedate">
    <vt:lpwstr>10.05.2023</vt:lpwstr>
  </property>
  <property fmtid="{D5CDD505-2E9C-101B-9397-08002B2CF9AE}" pid="8" name="IMS typeName">
    <vt:lpwstr>Versioniertes Dokument</vt:lpwstr>
  </property>
  <property fmtid="{D5CDD505-2E9C-101B-9397-08002B2CF9AE}" pid="9" name="IMS typeId">
    <vt:lpwstr>35 </vt:lpwstr>
  </property>
  <property fmtid="{D5CDD505-2E9C-101B-9397-08002B2CF9AE}" pid="10" name="IMS docname">
    <vt:lpwstr>QVO_Muster_Rechnung_Akonto_Schlussrechnung</vt:lpwstr>
  </property>
  <property fmtid="{D5CDD505-2E9C-101B-9397-08002B2CF9AE}" pid="11" name="IMS validfrom">
    <vt:lpwstr>10.05.2023</vt:lpwstr>
  </property>
  <property fmtid="{D5CDD505-2E9C-101B-9397-08002B2CF9AE}" pid="12" name="IMS change">
    <vt:lpwstr>Auswahlfeld ergänzt</vt:lpwstr>
  </property>
  <property fmtid="{D5CDD505-2E9C-101B-9397-08002B2CF9AE}" pid="13" name="LUKS unitname">
    <vt:lpwstr>
    </vt:lpwstr>
  </property>
  <property fmtid="{D5CDD505-2E9C-101B-9397-08002B2CF9AE}" pid="14" name="LUKS processname">
    <vt:lpwstr>Projektmanagement Bau/TS</vt:lpwstr>
  </property>
  <property fmtid="{D5CDD505-2E9C-101B-9397-08002B2CF9AE}" pid="15" name="LUKS overviewname">
    <vt:lpwstr>Technik &amp; Sicherheit</vt:lpwstr>
  </property>
  <property fmtid="{D5CDD505-2E9C-101B-9397-08002B2CF9AE}" pid="16" name="IMS meta 1493">
    <vt:lpwstr>Susanne Hügel</vt:lpwstr>
  </property>
  <property fmtid="{D5CDD505-2E9C-101B-9397-08002B2CF9AE}" pid="17" name="IMS version">
    <vt:lpwstr>2 </vt:lpwstr>
  </property>
  <property fmtid="{D5CDD505-2E9C-101B-9397-08002B2CF9AE}" pid="18" name="IMS parentversionvalidfrom">
    <vt:lpwstr>10.05.2023</vt:lpwstr>
  </property>
  <property fmtid="{D5CDD505-2E9C-101B-9397-08002B2CF9AE}" pid="19" name="IMS language">
    <vt:lpwstr>DE</vt:lpwstr>
  </property>
  <property fmtid="{D5CDD505-2E9C-101B-9397-08002B2CF9AE}" pid="20" name="IMS upldate">
    <vt:lpwstr>10.05.2023</vt:lpwstr>
  </property>
  <property fmtid="{D5CDD505-2E9C-101B-9397-08002B2CF9AE}" pid="21" name="IMS changeuser">
    <vt:lpwstr>Urs Ruckli</vt:lpwstr>
  </property>
  <property fmtid="{D5CDD505-2E9C-101B-9397-08002B2CF9AE}" pid="22" name="IMS meta 1474">
    <vt:lpwstr>Q 15781</vt:lpwstr>
  </property>
  <property fmtid="{D5CDD505-2E9C-101B-9397-08002B2CF9AE}" pid="23" name="IMS versionId">
    <vt:lpwstr>2413143 </vt:lpwstr>
  </property>
  <property fmtid="{D5CDD505-2E9C-101B-9397-08002B2CF9AE}" pid="24" name="IMS validto">
    <vt:lpwstr>-</vt:lpwstr>
  </property>
  <property fmtid="{D5CDD505-2E9C-101B-9397-08002B2CF9AE}" pid="25" name="IMS uplpers">
    <vt:lpwstr>Urs Ruckli</vt:lpwstr>
  </property>
  <property fmtid="{D5CDD505-2E9C-101B-9397-08002B2CF9AE}" pid="26" name="IMS parentversion">
    <vt:lpwstr>1 </vt:lpwstr>
  </property>
</Properties>
</file>